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0" windowWidth="12630" windowHeight="7170" activeTab="0"/>
  </bookViews>
  <sheets>
    <sheet name="Resultat" sheetId="1" r:id="rId1"/>
    <sheet name="Startlista" sheetId="2" r:id="rId2"/>
  </sheets>
  <definedNames>
    <definedName name="HTML_CodePage" hidden="1">1252</definedName>
    <definedName name="HTML_Control" hidden="1">{"'Resultat'!$A$1:$P$77"}</definedName>
    <definedName name="HTML_Description" hidden="1">""</definedName>
    <definedName name="HTML_Email" hidden="1">""</definedName>
    <definedName name="HTML_Header" hidden="1">"Resultat"</definedName>
    <definedName name="HTML_LastUpdate" hidden="1">"1999-11-06"</definedName>
    <definedName name="HTML_LineAfter" hidden="1">FALSE</definedName>
    <definedName name="HTML_LineBefore" hidden="1">FALSE</definedName>
    <definedName name="HTML_Name" hidden="1">"Götene MK"</definedName>
    <definedName name="HTML_OBDlg2" hidden="1">TRUE</definedName>
    <definedName name="HTML_OBDlg4" hidden="1">TRUE</definedName>
    <definedName name="HTML_OS" hidden="1">0</definedName>
    <definedName name="HTML_PathFile" hidden="1">"C:\WINDOWS\Skrivbord\BIL-O\MinHTML.htm"</definedName>
    <definedName name="HTML_Title" hidden="1">"Resultat Byggsvängen 99"</definedName>
    <definedName name="_xlnm.Print_Area" localSheetId="0">'Resultat'!$A$1:$L$38</definedName>
    <definedName name="_xlnm.Print_Titles" localSheetId="1">'Startlista'!$1:$1</definedName>
  </definedNames>
  <calcPr fullCalcOnLoad="1"/>
</workbook>
</file>

<file path=xl/sharedStrings.xml><?xml version="1.0" encoding="utf-8"?>
<sst xmlns="http://schemas.openxmlformats.org/spreadsheetml/2006/main" count="222" uniqueCount="101">
  <si>
    <t>Plac:</t>
  </si>
  <si>
    <t>Startnr:</t>
  </si>
  <si>
    <t>Klubb</t>
  </si>
  <si>
    <t>Klass</t>
  </si>
  <si>
    <t>Transp</t>
  </si>
  <si>
    <t>Totalt</t>
  </si>
  <si>
    <t>Respittid</t>
  </si>
  <si>
    <t>Anmälare</t>
  </si>
  <si>
    <t>Bil</t>
  </si>
  <si>
    <t>B</t>
  </si>
  <si>
    <t>A</t>
  </si>
  <si>
    <t>C</t>
  </si>
  <si>
    <t>Ljungby MK</t>
  </si>
  <si>
    <t>Tibro MK</t>
  </si>
  <si>
    <t>Klubb / Bil</t>
  </si>
  <si>
    <t>Förare / Kartläsare</t>
  </si>
  <si>
    <t>TK2</t>
  </si>
  <si>
    <t>TK4</t>
  </si>
  <si>
    <t>TK6</t>
  </si>
  <si>
    <t>TK7</t>
  </si>
  <si>
    <t>Kinds MK</t>
  </si>
  <si>
    <t>Gerth Andersson / Kenneth Sandin</t>
  </si>
  <si>
    <t>SAAB 99</t>
  </si>
  <si>
    <t>VW Golf</t>
  </si>
  <si>
    <t>Götene MK Byggsvängen 2004-11-06</t>
  </si>
  <si>
    <t>Götene MK</t>
  </si>
  <si>
    <t>Nybörjare</t>
  </si>
  <si>
    <t>Volvo</t>
  </si>
  <si>
    <t>Britt-Mari Lundkvist / Elin Lundkvist</t>
  </si>
  <si>
    <t>MK Team Westom</t>
  </si>
  <si>
    <t>VW Passat</t>
  </si>
  <si>
    <t>Cecilia Karlsson / Per Junfors</t>
  </si>
  <si>
    <t>Mölndals MK</t>
  </si>
  <si>
    <t>Björn Lindskog / Inge Järletoft</t>
  </si>
  <si>
    <t>Hästveda FRC/Osby MK</t>
  </si>
  <si>
    <t>Kjell Carlsson / Karl-Erik Karlsson</t>
  </si>
  <si>
    <t>Nora MK</t>
  </si>
  <si>
    <t>Ulf Berglund / Pär Lundqvist</t>
  </si>
  <si>
    <t>Kils MK / MK Team Westom</t>
  </si>
  <si>
    <t>Peugeot</t>
  </si>
  <si>
    <t>SAAB</t>
  </si>
  <si>
    <t>Mitsubishi</t>
  </si>
  <si>
    <t>Lars Erik Lindell / Monica Lindell</t>
  </si>
  <si>
    <t>Rasbo MK</t>
  </si>
  <si>
    <t>Subaru</t>
  </si>
  <si>
    <t>Hans-Erik Harldsson / Daniel Johansson</t>
  </si>
  <si>
    <t>Audi Q</t>
  </si>
  <si>
    <t>Films MK</t>
  </si>
  <si>
    <t>Lennart Dacke / Krister Karlsson</t>
  </si>
  <si>
    <t>Hyllinge MS / Mölndals MK</t>
  </si>
  <si>
    <t>Pär Lundqvist</t>
  </si>
  <si>
    <t>Mattias Fredrixon</t>
  </si>
  <si>
    <t>Joakim Ahnheim</t>
  </si>
  <si>
    <t>Marker Sverige AB</t>
  </si>
  <si>
    <t>Anm: Marker Sverige AB</t>
  </si>
  <si>
    <t>TK8</t>
  </si>
  <si>
    <t>Anmälningslista</t>
  </si>
  <si>
    <t>Startnr</t>
  </si>
  <si>
    <t>Förare</t>
  </si>
  <si>
    <t>Kartläsare</t>
  </si>
  <si>
    <t>Kent Andersson</t>
  </si>
  <si>
    <t>Martin Andersson</t>
  </si>
  <si>
    <t>Britt-Mari Lundkvist</t>
  </si>
  <si>
    <t>Elin Lundkvist</t>
  </si>
  <si>
    <t>Nr 613</t>
  </si>
  <si>
    <t>Korta Banan</t>
  </si>
  <si>
    <t>Cecilia Karlsson</t>
  </si>
  <si>
    <t>Per Junfors</t>
  </si>
  <si>
    <t>Björn Lindskog</t>
  </si>
  <si>
    <t>Inge Järletoft</t>
  </si>
  <si>
    <t>Långa Banan</t>
  </si>
  <si>
    <t>Kjell Carlsson</t>
  </si>
  <si>
    <t>Karl-Erik Karlsson</t>
  </si>
  <si>
    <t>Ulf Berglund</t>
  </si>
  <si>
    <t>Kurst Fredrixon</t>
  </si>
  <si>
    <t>Lars Erik Jonsson</t>
  </si>
  <si>
    <t>Lars Erik Lindell</t>
  </si>
  <si>
    <t>Monica Lindell</t>
  </si>
  <si>
    <t>Hans-Erik Harldsson</t>
  </si>
  <si>
    <t>Daniel Johansson</t>
  </si>
  <si>
    <t>Gert Andersson</t>
  </si>
  <si>
    <t>Kenneth Sandin</t>
  </si>
  <si>
    <t>Mats Andersson</t>
  </si>
  <si>
    <t>Kenneth Söderkvist</t>
  </si>
  <si>
    <t>Lennart Dacke</t>
  </si>
  <si>
    <t>Krister Karlsson</t>
  </si>
  <si>
    <t>Kenth Andersson / Martin Andersson</t>
  </si>
  <si>
    <t>Volvo 140</t>
  </si>
  <si>
    <t>SAAB 900</t>
  </si>
  <si>
    <t>Mitsubishi Lanser</t>
  </si>
  <si>
    <t>Leif Larsson / Kenneth Söderqvist</t>
  </si>
  <si>
    <t>SAAB V4</t>
  </si>
  <si>
    <t>Lars-Erik Jonsson / Joakim Ahnheim</t>
  </si>
  <si>
    <t>Kurt Fredrixon / Mattias Fredrixon</t>
  </si>
  <si>
    <t>Långa Banan klass A  3 startande</t>
  </si>
  <si>
    <t>Långa Banan B  4 startande</t>
  </si>
  <si>
    <t>Korta Banan C  2 startande</t>
  </si>
  <si>
    <t>Långa Banan C  2 startande</t>
  </si>
  <si>
    <t>Brutit</t>
  </si>
  <si>
    <t>Fullföljt</t>
  </si>
  <si>
    <t>Nybörjare 2 startande</t>
  </si>
</sst>
</file>

<file path=xl/styles.xml><?xml version="1.0" encoding="utf-8"?>
<styleSheet xmlns="http://schemas.openxmlformats.org/spreadsheetml/2006/main">
  <numFmts count="15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  <numFmt numFmtId="165" formatCode="mm\.ss"/>
    <numFmt numFmtId="166" formatCode="h\.mm\.ss"/>
    <numFmt numFmtId="167" formatCode="&quot;Ja&quot;;&quot;Ja&quot;;&quot;Nej&quot;"/>
    <numFmt numFmtId="168" formatCode="&quot;Sant&quot;;&quot;Sant&quot;;&quot;Falskt&quot;"/>
    <numFmt numFmtId="169" formatCode="&quot;På&quot;;&quot;På&quot;;&quot;Av&quot;"/>
    <numFmt numFmtId="170" formatCode="[$€-2]\ #,##0.00_);[Red]\([$€-2]\ #,##0.00\)"/>
  </numFmts>
  <fonts count="1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Times New Roman"/>
      <family val="1"/>
    </font>
    <font>
      <b/>
      <sz val="2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u val="single"/>
      <sz val="10"/>
      <name val="Times New Roman"/>
      <family val="1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1" fontId="4" fillId="0" borderId="0" xfId="0" applyNumberFormat="1" applyFont="1" applyAlignment="1" applyProtection="1">
      <alignment horizontal="center"/>
      <protection/>
    </xf>
    <xf numFmtId="0" fontId="4" fillId="0" borderId="0" xfId="0" applyFont="1" applyAlignment="1">
      <alignment/>
    </xf>
    <xf numFmtId="1" fontId="4" fillId="0" borderId="0" xfId="0" applyNumberFormat="1" applyFont="1" applyAlignment="1">
      <alignment horizontal="center"/>
    </xf>
    <xf numFmtId="0" fontId="4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/>
      <protection/>
    </xf>
    <xf numFmtId="164" fontId="4" fillId="0" borderId="0" xfId="0" applyNumberFormat="1" applyFont="1" applyAlignment="1" applyProtection="1">
      <alignment horizontal="center"/>
      <protection/>
    </xf>
    <xf numFmtId="1" fontId="6" fillId="0" borderId="0" xfId="0" applyNumberFormat="1" applyFont="1" applyAlignment="1">
      <alignment/>
    </xf>
    <xf numFmtId="2" fontId="4" fillId="0" borderId="0" xfId="0" applyNumberFormat="1" applyFont="1" applyAlignment="1" applyProtection="1">
      <alignment horizontal="center"/>
      <protection/>
    </xf>
    <xf numFmtId="2" fontId="4" fillId="0" borderId="0" xfId="0" applyNumberFormat="1" applyFont="1" applyAlignment="1">
      <alignment/>
    </xf>
    <xf numFmtId="0" fontId="4" fillId="0" borderId="0" xfId="0" applyFont="1" applyAlignment="1" applyProtection="1">
      <alignment horizontal="left" vertical="center"/>
      <protection/>
    </xf>
    <xf numFmtId="0" fontId="7" fillId="0" borderId="0" xfId="0" applyFont="1" applyAlignment="1" applyProtection="1">
      <alignment horizontal="center"/>
      <protection/>
    </xf>
    <xf numFmtId="1" fontId="7" fillId="0" borderId="0" xfId="0" applyNumberFormat="1" applyFont="1" applyAlignment="1" applyProtection="1">
      <alignment/>
      <protection/>
    </xf>
    <xf numFmtId="1" fontId="7" fillId="0" borderId="0" xfId="0" applyNumberFormat="1" applyFont="1" applyAlignment="1" applyProtection="1">
      <alignment horizontal="left"/>
      <protection/>
    </xf>
    <xf numFmtId="2" fontId="7" fillId="0" borderId="0" xfId="0" applyNumberFormat="1" applyFont="1" applyAlignment="1" applyProtection="1">
      <alignment horizontal="center"/>
      <protection/>
    </xf>
    <xf numFmtId="1" fontId="7" fillId="0" borderId="0" xfId="0" applyNumberFormat="1" applyFont="1" applyAlignment="1" applyProtection="1">
      <alignment horizontal="center"/>
      <protection/>
    </xf>
    <xf numFmtId="0" fontId="7" fillId="0" borderId="0" xfId="0" applyFont="1" applyAlignment="1" applyProtection="1">
      <alignment/>
      <protection/>
    </xf>
    <xf numFmtId="1" fontId="7" fillId="0" borderId="0" xfId="0" applyNumberFormat="1" applyFont="1" applyAlignment="1">
      <alignment/>
    </xf>
    <xf numFmtId="1" fontId="7" fillId="0" borderId="0" xfId="0" applyNumberFormat="1" applyFont="1" applyAlignment="1">
      <alignment/>
    </xf>
    <xf numFmtId="2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165" fontId="7" fillId="0" borderId="0" xfId="0" applyNumberFormat="1" applyFont="1" applyAlignment="1">
      <alignment/>
    </xf>
    <xf numFmtId="166" fontId="7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0" fontId="8" fillId="0" borderId="0" xfId="0" applyFont="1" applyAlignment="1" applyProtection="1">
      <alignment horizontal="left" wrapText="1"/>
      <protection/>
    </xf>
    <xf numFmtId="0" fontId="5" fillId="0" borderId="0" xfId="17" applyFont="1" applyAlignment="1" applyProtection="1">
      <alignment horizontal="left" vertical="center"/>
      <protection/>
    </xf>
    <xf numFmtId="0" fontId="4" fillId="0" borderId="0" xfId="17" applyFont="1" applyAlignment="1" applyProtection="1">
      <alignment horizontal="left"/>
      <protection/>
    </xf>
    <xf numFmtId="2" fontId="4" fillId="0" borderId="0" xfId="17" applyNumberFormat="1" applyFont="1" applyAlignment="1" applyProtection="1">
      <alignment horizontal="center"/>
      <protection/>
    </xf>
    <xf numFmtId="0" fontId="11" fillId="0" borderId="0" xfId="0" applyFont="1" applyAlignment="1">
      <alignment/>
    </xf>
    <xf numFmtId="0" fontId="4" fillId="0" borderId="0" xfId="17" applyFont="1" applyAlignment="1" applyProtection="1">
      <alignment horizontal="center"/>
      <protection/>
    </xf>
    <xf numFmtId="0" fontId="4" fillId="0" borderId="0" xfId="17" applyFont="1" applyProtection="1">
      <alignment/>
      <protection/>
    </xf>
    <xf numFmtId="1" fontId="4" fillId="0" borderId="0" xfId="17" applyNumberFormat="1" applyFont="1" applyAlignment="1" applyProtection="1">
      <alignment horizontal="center"/>
      <protection/>
    </xf>
    <xf numFmtId="164" fontId="4" fillId="0" borderId="0" xfId="17" applyNumberFormat="1" applyFont="1" applyAlignment="1" applyProtection="1">
      <alignment horizontal="center"/>
      <protection/>
    </xf>
  </cellXfs>
  <cellStyles count="9">
    <cellStyle name="Normal" xfId="0"/>
    <cellStyle name="Followed Hyperlink" xfId="15"/>
    <cellStyle name="Hyperlink" xfId="16"/>
    <cellStyle name="Normal_Resultat 2003" xfId="17"/>
    <cellStyle name="Percent" xfId="18"/>
    <cellStyle name="Comma" xfId="19"/>
    <cellStyle name="Comma [0]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0</xdr:rowOff>
    </xdr:from>
    <xdr:to>
      <xdr:col>2</xdr:col>
      <xdr:colOff>19050</xdr:colOff>
      <xdr:row>0</xdr:row>
      <xdr:rowOff>619125</xdr:rowOff>
    </xdr:to>
    <xdr:pic>
      <xdr:nvPicPr>
        <xdr:cNvPr id="1" name="Bild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581025" cy="6191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31</xdr:row>
      <xdr:rowOff>0</xdr:rowOff>
    </xdr:from>
    <xdr:to>
      <xdr:col>2</xdr:col>
      <xdr:colOff>19050</xdr:colOff>
      <xdr:row>31</xdr:row>
      <xdr:rowOff>619125</xdr:rowOff>
    </xdr:to>
    <xdr:pic>
      <xdr:nvPicPr>
        <xdr:cNvPr id="2" name="Bild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81700"/>
          <a:ext cx="581025" cy="6191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0</xdr:rowOff>
    </xdr:from>
    <xdr:to>
      <xdr:col>0</xdr:col>
      <xdr:colOff>609600</xdr:colOff>
      <xdr:row>1</xdr:row>
      <xdr:rowOff>38100</xdr:rowOff>
    </xdr:to>
    <xdr:pic>
      <xdr:nvPicPr>
        <xdr:cNvPr id="1" name="Bild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581025" cy="6667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0</xdr:rowOff>
    </xdr:from>
    <xdr:to>
      <xdr:col>0</xdr:col>
      <xdr:colOff>609600</xdr:colOff>
      <xdr:row>0</xdr:row>
      <xdr:rowOff>619125</xdr:rowOff>
    </xdr:to>
    <xdr:pic>
      <xdr:nvPicPr>
        <xdr:cNvPr id="2" name="Bild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581025" cy="6191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/>
  <dimension ref="A1:R38"/>
  <sheetViews>
    <sheetView tabSelected="1" workbookViewId="0" topLeftCell="A1">
      <selection activeCell="A1" sqref="A1:IV16384"/>
    </sheetView>
  </sheetViews>
  <sheetFormatPr defaultColWidth="9.140625" defaultRowHeight="12.75"/>
  <cols>
    <col min="1" max="1" width="3.421875" style="4" customWidth="1"/>
    <col min="2" max="2" width="5.421875" style="3" customWidth="1"/>
    <col min="3" max="3" width="32.421875" style="2" bestFit="1" customWidth="1"/>
    <col min="4" max="4" width="23.140625" style="2" customWidth="1"/>
    <col min="5" max="5" width="8.57421875" style="2" bestFit="1" customWidth="1"/>
    <col min="6" max="8" width="4.8515625" style="11" bestFit="1" customWidth="1"/>
    <col min="9" max="9" width="4.140625" style="11" bestFit="1" customWidth="1"/>
    <col min="10" max="10" width="4.8515625" style="11" bestFit="1" customWidth="1"/>
    <col min="11" max="11" width="5.7109375" style="11" bestFit="1" customWidth="1"/>
    <col min="12" max="12" width="7.00390625" style="11" bestFit="1" customWidth="1"/>
    <col min="13" max="13" width="0.2890625" style="26" customWidth="1"/>
    <col min="14" max="14" width="3.57421875" style="2" customWidth="1"/>
    <col min="15" max="17" width="9.140625" style="2" customWidth="1"/>
    <col min="18" max="18" width="5.421875" style="3" customWidth="1"/>
    <col min="19" max="16384" width="9.140625" style="2" customWidth="1"/>
  </cols>
  <sheetData>
    <row r="1" spans="1:18" s="5" customFormat="1" ht="49.5" customHeight="1">
      <c r="A1" s="4"/>
      <c r="B1" s="4"/>
      <c r="D1" s="6" t="s">
        <v>24</v>
      </c>
      <c r="E1" s="7"/>
      <c r="F1" s="10"/>
      <c r="G1" s="10"/>
      <c r="H1" s="10"/>
      <c r="I1" s="10"/>
      <c r="J1" s="10"/>
      <c r="K1" s="10"/>
      <c r="L1" s="10"/>
      <c r="M1" s="1"/>
      <c r="N1" s="8"/>
      <c r="R1" s="4"/>
    </row>
    <row r="2" spans="1:18" s="5" customFormat="1" ht="22.5" customHeight="1">
      <c r="A2" s="4"/>
      <c r="B2" s="4"/>
      <c r="C2" s="9" t="s">
        <v>94</v>
      </c>
      <c r="D2" s="12"/>
      <c r="E2" s="27"/>
      <c r="F2" s="10"/>
      <c r="G2" s="10"/>
      <c r="H2" s="10"/>
      <c r="I2" s="10"/>
      <c r="J2" s="10"/>
      <c r="K2" s="10"/>
      <c r="L2" s="10"/>
      <c r="M2" s="1"/>
      <c r="N2" s="8"/>
      <c r="R2" s="4"/>
    </row>
    <row r="3" spans="1:18" s="18" customFormat="1" ht="12.75">
      <c r="A3" s="13" t="s">
        <v>0</v>
      </c>
      <c r="B3" s="13" t="s">
        <v>1</v>
      </c>
      <c r="C3" s="14" t="s">
        <v>15</v>
      </c>
      <c r="D3" s="15" t="s">
        <v>14</v>
      </c>
      <c r="E3" s="15" t="s">
        <v>3</v>
      </c>
      <c r="F3" s="16" t="s">
        <v>16</v>
      </c>
      <c r="G3" s="16" t="s">
        <v>17</v>
      </c>
      <c r="H3" s="16" t="s">
        <v>18</v>
      </c>
      <c r="I3" s="16" t="s">
        <v>19</v>
      </c>
      <c r="J3" s="16" t="s">
        <v>55</v>
      </c>
      <c r="K3" s="16" t="s">
        <v>4</v>
      </c>
      <c r="L3" s="16" t="s">
        <v>5</v>
      </c>
      <c r="M3" s="1"/>
      <c r="N3" s="17"/>
      <c r="P3" s="18" t="s">
        <v>6</v>
      </c>
      <c r="Q3" s="18">
        <v>90</v>
      </c>
      <c r="R3" s="13" t="s">
        <v>1</v>
      </c>
    </row>
    <row r="4" spans="1:18" s="22" customFormat="1" ht="12.75" customHeight="1">
      <c r="A4" s="19">
        <v>1</v>
      </c>
      <c r="B4" s="2">
        <v>18</v>
      </c>
      <c r="C4" s="2" t="s">
        <v>93</v>
      </c>
      <c r="D4" s="2" t="s">
        <v>32</v>
      </c>
      <c r="E4" s="2" t="s">
        <v>10</v>
      </c>
      <c r="F4" s="21">
        <v>1.05</v>
      </c>
      <c r="G4" s="21">
        <v>6.16</v>
      </c>
      <c r="H4" s="21">
        <v>3.59</v>
      </c>
      <c r="I4" s="21">
        <v>0</v>
      </c>
      <c r="J4" s="21">
        <v>7.54</v>
      </c>
      <c r="K4" s="21">
        <v>0</v>
      </c>
      <c r="L4" s="25">
        <f>Txx(F4)+Txx(F5)+Txx(G4)+Txx(G5)+Txx(H4)+Txx(H5)+Txx(I4)+Txx(I5)+Txx(J4)+Txx(J5)+Txx(K4)</f>
        <v>0.013356481106192978</v>
      </c>
      <c r="M4" s="26">
        <v>1</v>
      </c>
      <c r="N4" s="23"/>
      <c r="O4" s="24" t="str">
        <f>IF(+Txx(F4)+Txx(G4)+Txx(H4)+Txx(I4)+Txx(J4)&gt;$Q$3/1440,"Över respit"," ")</f>
        <v> </v>
      </c>
      <c r="R4" s="20">
        <f>B4</f>
        <v>18</v>
      </c>
    </row>
    <row r="5" spans="1:18" s="22" customFormat="1" ht="12.75" customHeight="1">
      <c r="A5" s="19"/>
      <c r="B5" s="2"/>
      <c r="C5" s="2"/>
      <c r="D5" s="2" t="s">
        <v>22</v>
      </c>
      <c r="E5" s="2"/>
      <c r="F5" s="20">
        <v>0</v>
      </c>
      <c r="G5" s="20">
        <v>0</v>
      </c>
      <c r="H5" s="20">
        <v>0</v>
      </c>
      <c r="I5" s="20">
        <v>0</v>
      </c>
      <c r="J5" s="20">
        <v>0</v>
      </c>
      <c r="K5" s="21"/>
      <c r="L5" s="25"/>
      <c r="M5" s="26"/>
      <c r="N5" s="23"/>
      <c r="O5" s="24"/>
      <c r="R5" s="20"/>
    </row>
    <row r="6" spans="1:18" s="22" customFormat="1" ht="12.75" customHeight="1">
      <c r="A6" s="19">
        <v>2</v>
      </c>
      <c r="B6" s="2">
        <v>19</v>
      </c>
      <c r="C6" s="2" t="s">
        <v>92</v>
      </c>
      <c r="D6" s="2" t="s">
        <v>13</v>
      </c>
      <c r="E6" s="2" t="s">
        <v>10</v>
      </c>
      <c r="F6" s="21">
        <v>1.05</v>
      </c>
      <c r="G6" s="21">
        <v>7.51</v>
      </c>
      <c r="H6" s="21">
        <v>4.17</v>
      </c>
      <c r="I6" s="21">
        <v>5.09</v>
      </c>
      <c r="J6" s="21">
        <v>6.42</v>
      </c>
      <c r="K6" s="21">
        <v>0</v>
      </c>
      <c r="L6" s="25">
        <f>Txx(F6)+Txx(F7)+Txx(G6)+Txx(G7)+Txx(H6)+Txx(H7)+Txx(I6)+Txx(I7)+Txx(J6)+Txx(J7)+Txx(K6)</f>
        <v>0.0382407413036735</v>
      </c>
      <c r="M6" s="26">
        <v>1</v>
      </c>
      <c r="N6" s="23"/>
      <c r="O6" s="24" t="str">
        <f>IF(+Txx(F6)+Txx(G6)+Txx(H6)+Txx(I6)+Txx(J6)&gt;$Q$3/1440,"Över respit"," ")</f>
        <v> </v>
      </c>
      <c r="R6" s="20">
        <f>B6</f>
        <v>19</v>
      </c>
    </row>
    <row r="7" spans="1:18" s="22" customFormat="1" ht="12.75" customHeight="1">
      <c r="A7" s="19"/>
      <c r="B7" s="20"/>
      <c r="C7" s="2"/>
      <c r="D7" s="2" t="s">
        <v>89</v>
      </c>
      <c r="E7" s="2"/>
      <c r="F7" s="20">
        <v>0</v>
      </c>
      <c r="G7" s="20">
        <v>0</v>
      </c>
      <c r="H7" s="20">
        <v>20</v>
      </c>
      <c r="I7" s="20">
        <v>0</v>
      </c>
      <c r="J7" s="20">
        <v>10</v>
      </c>
      <c r="K7" s="21"/>
      <c r="L7" s="25"/>
      <c r="M7" s="26"/>
      <c r="N7" s="23"/>
      <c r="O7" s="24"/>
      <c r="R7" s="20"/>
    </row>
    <row r="8" spans="1:18" s="22" customFormat="1" ht="12.75" customHeight="1">
      <c r="A8" s="19"/>
      <c r="B8" s="2">
        <v>16</v>
      </c>
      <c r="C8" s="2" t="s">
        <v>37</v>
      </c>
      <c r="D8" s="2" t="s">
        <v>38</v>
      </c>
      <c r="E8" s="2" t="s">
        <v>10</v>
      </c>
      <c r="F8" s="21">
        <v>0</v>
      </c>
      <c r="G8" s="21">
        <v>0</v>
      </c>
      <c r="H8" s="21">
        <v>0</v>
      </c>
      <c r="I8" s="21">
        <v>0</v>
      </c>
      <c r="J8" s="21">
        <v>0</v>
      </c>
      <c r="K8" s="21">
        <v>0</v>
      </c>
      <c r="L8" s="25" t="s">
        <v>98</v>
      </c>
      <c r="M8" s="26">
        <v>1</v>
      </c>
      <c r="N8" s="23"/>
      <c r="O8" s="24" t="str">
        <f>IF(+Txx(F8)+Txx(G8)+Txx(H8)+Txx(I8)+Txx(J8)&gt;$Q$3/1440,"Över respit"," ")</f>
        <v> </v>
      </c>
      <c r="R8" s="20">
        <f>B8</f>
        <v>16</v>
      </c>
    </row>
    <row r="9" spans="1:18" s="22" customFormat="1" ht="12.75" customHeight="1">
      <c r="A9" s="19"/>
      <c r="B9" s="2"/>
      <c r="C9" s="2" t="s">
        <v>54</v>
      </c>
      <c r="D9" s="2" t="s">
        <v>39</v>
      </c>
      <c r="E9" s="2"/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1"/>
      <c r="L9" s="25"/>
      <c r="M9" s="26"/>
      <c r="N9" s="23"/>
      <c r="O9" s="24"/>
      <c r="R9" s="20"/>
    </row>
    <row r="10" spans="1:18" s="5" customFormat="1" ht="22.5" customHeight="1">
      <c r="A10" s="4"/>
      <c r="B10" s="4"/>
      <c r="C10" s="9" t="s">
        <v>95</v>
      </c>
      <c r="D10" s="12"/>
      <c r="E10" s="27"/>
      <c r="F10" s="10"/>
      <c r="G10" s="10"/>
      <c r="H10" s="10"/>
      <c r="I10" s="10"/>
      <c r="J10" s="10"/>
      <c r="K10" s="10"/>
      <c r="L10" s="10"/>
      <c r="M10" s="1"/>
      <c r="N10" s="8"/>
      <c r="R10" s="4"/>
    </row>
    <row r="11" spans="1:18" s="18" customFormat="1" ht="12.75">
      <c r="A11" s="13" t="s">
        <v>0</v>
      </c>
      <c r="B11" s="13" t="s">
        <v>1</v>
      </c>
      <c r="C11" s="14" t="s">
        <v>15</v>
      </c>
      <c r="D11" s="15" t="s">
        <v>14</v>
      </c>
      <c r="E11" s="15" t="s">
        <v>3</v>
      </c>
      <c r="F11" s="16" t="s">
        <v>16</v>
      </c>
      <c r="G11" s="16" t="s">
        <v>17</v>
      </c>
      <c r="H11" s="16" t="s">
        <v>18</v>
      </c>
      <c r="I11" s="16" t="s">
        <v>19</v>
      </c>
      <c r="J11" s="16" t="s">
        <v>55</v>
      </c>
      <c r="K11" s="16" t="s">
        <v>4</v>
      </c>
      <c r="L11" s="16" t="s">
        <v>5</v>
      </c>
      <c r="M11" s="1"/>
      <c r="N11" s="17"/>
      <c r="P11" s="18" t="s">
        <v>6</v>
      </c>
      <c r="Q11" s="18">
        <v>90</v>
      </c>
      <c r="R11" s="13" t="s">
        <v>1</v>
      </c>
    </row>
    <row r="12" spans="1:18" s="22" customFormat="1" ht="12.75" customHeight="1">
      <c r="A12" s="19">
        <v>1</v>
      </c>
      <c r="B12" s="2">
        <v>24</v>
      </c>
      <c r="C12" s="2" t="s">
        <v>48</v>
      </c>
      <c r="D12" s="2" t="s">
        <v>49</v>
      </c>
      <c r="E12" s="2" t="s">
        <v>9</v>
      </c>
      <c r="F12" s="21">
        <v>2.1</v>
      </c>
      <c r="G12" s="21">
        <v>12.05</v>
      </c>
      <c r="H12" s="21">
        <v>8.59</v>
      </c>
      <c r="I12" s="21">
        <v>0.5</v>
      </c>
      <c r="J12" s="21">
        <v>16.42</v>
      </c>
      <c r="K12" s="21">
        <v>0</v>
      </c>
      <c r="L12" s="25">
        <f>Txx(F12)+Txx(F13)+Txx(G12)+Txx(G13)+Txx(H12)+Txx(H13)+Txx(I12)+Txx(I13)+Txx(J12)+Txx(J13)+Txx(K12)</f>
        <v>0.03525463000491813</v>
      </c>
      <c r="M12" s="26">
        <v>1</v>
      </c>
      <c r="N12" s="23"/>
      <c r="O12" s="24" t="str">
        <f>IF(+Txx(F12)+Txx(G12)+Txx(H12)+Txx(I12)+Txx(J12)&gt;$Q$3/1440,"Över respit"," ")</f>
        <v> </v>
      </c>
      <c r="R12" s="20">
        <f>B12</f>
        <v>24</v>
      </c>
    </row>
    <row r="13" spans="1:18" s="22" customFormat="1" ht="12.75" customHeight="1">
      <c r="A13" s="19"/>
      <c r="B13" s="20"/>
      <c r="C13" s="2"/>
      <c r="D13" s="2" t="s">
        <v>91</v>
      </c>
      <c r="E13" s="2"/>
      <c r="F13" s="20">
        <v>0</v>
      </c>
      <c r="G13" s="20">
        <v>10</v>
      </c>
      <c r="H13" s="20">
        <v>0</v>
      </c>
      <c r="I13" s="20">
        <v>0</v>
      </c>
      <c r="J13" s="20">
        <v>0</v>
      </c>
      <c r="K13" s="21"/>
      <c r="L13" s="25"/>
      <c r="M13" s="26"/>
      <c r="N13" s="23"/>
      <c r="O13" s="24"/>
      <c r="R13" s="20"/>
    </row>
    <row r="14" spans="1:18" s="22" customFormat="1" ht="12.75" customHeight="1">
      <c r="A14" s="19">
        <v>2</v>
      </c>
      <c r="B14" s="2">
        <v>21</v>
      </c>
      <c r="C14" s="2" t="s">
        <v>45</v>
      </c>
      <c r="D14" s="2" t="s">
        <v>12</v>
      </c>
      <c r="E14" s="2" t="s">
        <v>9</v>
      </c>
      <c r="F14" s="21">
        <v>1.05</v>
      </c>
      <c r="G14" s="21">
        <v>13.53</v>
      </c>
      <c r="H14" s="21">
        <v>2.44</v>
      </c>
      <c r="I14" s="21">
        <v>0</v>
      </c>
      <c r="J14" s="21">
        <v>14.03</v>
      </c>
      <c r="K14" s="21">
        <v>0</v>
      </c>
      <c r="L14" s="25">
        <f>Txx(F14)+Txx(F15)+Txx(G14)+Txx(G15)+Txx(H14)+Txx(H15)+Txx(I14)+Txx(I15)+Txx(J14)+Txx(J15)+Txx(K14)</f>
        <v>0.035937499392915656</v>
      </c>
      <c r="M14" s="26">
        <v>1</v>
      </c>
      <c r="N14" s="23"/>
      <c r="O14" s="24" t="str">
        <f>IF(+Txx(F14)+Txx(G14)+Txx(H14)+Txx(I14)+Txx(J14)&gt;$Q$3/1440,"Över respit"," ")</f>
        <v> </v>
      </c>
      <c r="R14" s="20">
        <f>B14</f>
        <v>21</v>
      </c>
    </row>
    <row r="15" spans="1:18" s="22" customFormat="1" ht="12.75" customHeight="1">
      <c r="A15" s="19"/>
      <c r="B15" s="20"/>
      <c r="C15" s="2"/>
      <c r="D15" s="2" t="s">
        <v>46</v>
      </c>
      <c r="E15" s="2"/>
      <c r="F15" s="20">
        <v>0</v>
      </c>
      <c r="G15" s="20">
        <v>0</v>
      </c>
      <c r="H15" s="20">
        <v>0</v>
      </c>
      <c r="I15" s="20">
        <v>0</v>
      </c>
      <c r="J15" s="20">
        <v>20</v>
      </c>
      <c r="K15" s="21"/>
      <c r="L15" s="25"/>
      <c r="M15" s="26"/>
      <c r="N15" s="23"/>
      <c r="O15" s="24"/>
      <c r="R15" s="20"/>
    </row>
    <row r="16" spans="1:18" s="22" customFormat="1" ht="12.75" customHeight="1">
      <c r="A16" s="19">
        <v>3</v>
      </c>
      <c r="B16" s="2">
        <v>20</v>
      </c>
      <c r="C16" s="2" t="s">
        <v>42</v>
      </c>
      <c r="D16" s="2" t="s">
        <v>43</v>
      </c>
      <c r="E16" s="2" t="s">
        <v>9</v>
      </c>
      <c r="F16" s="21">
        <v>1.57</v>
      </c>
      <c r="G16" s="21">
        <v>11.1</v>
      </c>
      <c r="H16" s="21">
        <v>4.33</v>
      </c>
      <c r="I16" s="21">
        <v>0.16</v>
      </c>
      <c r="J16" s="21">
        <v>26.18</v>
      </c>
      <c r="K16" s="21">
        <v>0</v>
      </c>
      <c r="L16" s="25">
        <f>Txx(F16)+Txx(F17)+Txx(G16)+Txx(G17)+Txx(H16)+Txx(H17)+Txx(I16)+Txx(I17)+Txx(J16)+Txx(J17)+Txx(K16)</f>
        <v>0.037662037800031675</v>
      </c>
      <c r="M16" s="26">
        <v>1</v>
      </c>
      <c r="N16" s="23"/>
      <c r="O16" s="24" t="str">
        <f>IF(+Txx(F16)+Txx(G16)+Txx(H16)+Txx(I16)+Txx(J16)&gt;$Q$3/1440,"Över respit"," ")</f>
        <v> </v>
      </c>
      <c r="P16" s="24"/>
      <c r="R16" s="20">
        <f>B16</f>
        <v>20</v>
      </c>
    </row>
    <row r="17" spans="1:18" s="22" customFormat="1" ht="12.75" customHeight="1">
      <c r="A17" s="19"/>
      <c r="B17" s="2"/>
      <c r="C17" s="2"/>
      <c r="D17" s="2" t="s">
        <v>44</v>
      </c>
      <c r="E17" s="2"/>
      <c r="F17" s="20">
        <v>0</v>
      </c>
      <c r="G17" s="20">
        <v>10</v>
      </c>
      <c r="H17" s="20">
        <v>0</v>
      </c>
      <c r="I17" s="20">
        <v>0</v>
      </c>
      <c r="J17" s="20">
        <v>0</v>
      </c>
      <c r="K17" s="21"/>
      <c r="L17" s="25"/>
      <c r="M17" s="26"/>
      <c r="N17" s="23"/>
      <c r="O17" s="24"/>
      <c r="P17" s="24"/>
      <c r="R17" s="20"/>
    </row>
    <row r="18" spans="1:18" s="22" customFormat="1" ht="12.75" customHeight="1">
      <c r="A18" s="19">
        <v>4</v>
      </c>
      <c r="B18" s="2">
        <v>23</v>
      </c>
      <c r="C18" s="2" t="s">
        <v>90</v>
      </c>
      <c r="D18" s="2" t="s">
        <v>47</v>
      </c>
      <c r="E18" s="2" t="s">
        <v>9</v>
      </c>
      <c r="F18" s="21">
        <v>2.35</v>
      </c>
      <c r="G18" s="21">
        <v>11.22</v>
      </c>
      <c r="H18" s="21">
        <v>5.47</v>
      </c>
      <c r="I18" s="21">
        <v>2.18</v>
      </c>
      <c r="J18" s="21">
        <v>25.45</v>
      </c>
      <c r="K18" s="21">
        <v>0</v>
      </c>
      <c r="L18" s="25">
        <f>Txx(F18)+Txx(F19)+Txx(G18)+Txx(G19)+Txx(H18)+Txx(H19)+Txx(I18)+Txx(I19)+Txx(J18)+Txx(J19)+Txx(K18)</f>
        <v>0.04012731573096028</v>
      </c>
      <c r="M18" s="26">
        <v>1</v>
      </c>
      <c r="N18" s="23"/>
      <c r="O18" s="24" t="str">
        <f>IF(+Txx(F18)+Txx(G18)+Txx(H18)+Txx(I18)+Txx(J18)&gt;$Q$3/1440,"Över respit"," ")</f>
        <v> </v>
      </c>
      <c r="P18" s="24"/>
      <c r="R18" s="20">
        <f>B18</f>
        <v>23</v>
      </c>
    </row>
    <row r="19" spans="1:18" s="22" customFormat="1" ht="12.75" customHeight="1">
      <c r="A19" s="19"/>
      <c r="B19" s="2"/>
      <c r="C19" s="2"/>
      <c r="D19" s="2" t="s">
        <v>88</v>
      </c>
      <c r="E19" s="2"/>
      <c r="F19" s="20">
        <v>0</v>
      </c>
      <c r="G19" s="20">
        <v>10</v>
      </c>
      <c r="H19" s="20">
        <v>0</v>
      </c>
      <c r="I19" s="20">
        <v>0</v>
      </c>
      <c r="J19" s="20">
        <v>0</v>
      </c>
      <c r="K19" s="21"/>
      <c r="L19" s="25"/>
      <c r="M19" s="26"/>
      <c r="N19" s="23"/>
      <c r="O19" s="24"/>
      <c r="P19" s="24"/>
      <c r="R19" s="20"/>
    </row>
    <row r="20" spans="1:18" s="5" customFormat="1" ht="22.5" customHeight="1">
      <c r="A20" s="4"/>
      <c r="B20" s="4"/>
      <c r="C20" s="9" t="s">
        <v>97</v>
      </c>
      <c r="D20" s="12"/>
      <c r="E20" s="27"/>
      <c r="F20" s="10"/>
      <c r="G20" s="10"/>
      <c r="H20" s="10"/>
      <c r="I20" s="10"/>
      <c r="J20" s="10"/>
      <c r="K20" s="10"/>
      <c r="L20" s="10"/>
      <c r="M20" s="1"/>
      <c r="N20" s="8"/>
      <c r="R20" s="4"/>
    </row>
    <row r="21" spans="1:18" s="18" customFormat="1" ht="12.75">
      <c r="A21" s="13" t="s">
        <v>0</v>
      </c>
      <c r="B21" s="13" t="s">
        <v>1</v>
      </c>
      <c r="C21" s="14" t="s">
        <v>15</v>
      </c>
      <c r="D21" s="15" t="s">
        <v>14</v>
      </c>
      <c r="E21" s="15" t="s">
        <v>3</v>
      </c>
      <c r="F21" s="16" t="s">
        <v>16</v>
      </c>
      <c r="G21" s="16" t="s">
        <v>17</v>
      </c>
      <c r="H21" s="16" t="s">
        <v>18</v>
      </c>
      <c r="I21" s="16" t="s">
        <v>19</v>
      </c>
      <c r="J21" s="16" t="s">
        <v>55</v>
      </c>
      <c r="K21" s="16" t="s">
        <v>4</v>
      </c>
      <c r="L21" s="16" t="s">
        <v>5</v>
      </c>
      <c r="M21" s="1"/>
      <c r="N21" s="17"/>
      <c r="P21" s="18" t="s">
        <v>6</v>
      </c>
      <c r="Q21" s="18">
        <v>90</v>
      </c>
      <c r="R21" s="13" t="s">
        <v>1</v>
      </c>
    </row>
    <row r="22" spans="1:18" s="22" customFormat="1" ht="12.75" customHeight="1">
      <c r="A22" s="19">
        <v>1</v>
      </c>
      <c r="B22" s="2">
        <v>15</v>
      </c>
      <c r="C22" s="2" t="s">
        <v>35</v>
      </c>
      <c r="D22" s="2" t="s">
        <v>36</v>
      </c>
      <c r="E22" s="2" t="s">
        <v>11</v>
      </c>
      <c r="F22" s="21">
        <v>3.15</v>
      </c>
      <c r="G22" s="21">
        <v>25.57</v>
      </c>
      <c r="H22" s="21">
        <v>10.5</v>
      </c>
      <c r="I22" s="21">
        <v>4.15</v>
      </c>
      <c r="J22" s="21">
        <v>9.53</v>
      </c>
      <c r="K22" s="21">
        <v>0</v>
      </c>
      <c r="L22" s="25">
        <f>Txx(F22)+Txx(F23)+Txx(G22)+Txx(G23)+Txx(H22)+Txx(H23)+Txx(I22)+Txx(I23)+Txx(J22)+Txx(J23)+Txx(K22)</f>
        <v>0.05150462918811374</v>
      </c>
      <c r="M22" s="26">
        <v>1</v>
      </c>
      <c r="N22" s="23"/>
      <c r="O22" s="24" t="str">
        <f>IF(+Txx(F22)+Txx(G22)+Txx(H22)+Txx(I22)+Txx(J22)&gt;$Q$3/1440,"Över respit"," ")</f>
        <v> </v>
      </c>
      <c r="P22" s="24"/>
      <c r="R22" s="20">
        <f>B22</f>
        <v>15</v>
      </c>
    </row>
    <row r="23" spans="1:18" s="22" customFormat="1" ht="12.75" customHeight="1">
      <c r="A23" s="19"/>
      <c r="B23" s="20"/>
      <c r="C23" s="2"/>
      <c r="D23" s="2" t="s">
        <v>27</v>
      </c>
      <c r="E23" s="2"/>
      <c r="F23" s="20">
        <v>0</v>
      </c>
      <c r="G23" s="20">
        <v>10</v>
      </c>
      <c r="H23" s="20">
        <v>0</v>
      </c>
      <c r="I23" s="20">
        <v>0</v>
      </c>
      <c r="J23" s="20">
        <v>10</v>
      </c>
      <c r="K23" s="21"/>
      <c r="L23" s="25"/>
      <c r="M23" s="26"/>
      <c r="N23" s="23"/>
      <c r="O23" s="24"/>
      <c r="P23" s="24"/>
      <c r="R23" s="20"/>
    </row>
    <row r="24" spans="1:18" s="22" customFormat="1" ht="12.75" customHeight="1">
      <c r="A24" s="19">
        <v>2</v>
      </c>
      <c r="B24" s="2">
        <v>22</v>
      </c>
      <c r="C24" s="2" t="s">
        <v>21</v>
      </c>
      <c r="D24" s="2" t="s">
        <v>20</v>
      </c>
      <c r="E24" s="2" t="s">
        <v>11</v>
      </c>
      <c r="F24" s="21">
        <v>2.2</v>
      </c>
      <c r="G24" s="21">
        <v>21.22</v>
      </c>
      <c r="H24" s="21">
        <v>6.58</v>
      </c>
      <c r="I24" s="21">
        <v>5.34</v>
      </c>
      <c r="J24" s="21">
        <v>41.57</v>
      </c>
      <c r="K24" s="21">
        <v>0</v>
      </c>
      <c r="L24" s="25">
        <f>Txx(F24)+Txx(F25)+Txx(G24)+Txx(G25)+Txx(H24)+Txx(H25)+Txx(I24)+Txx(I25)+Txx(J24)+Txx(J25)+Txx(K24)</f>
        <v>0.09596064714369949</v>
      </c>
      <c r="M24" s="26">
        <v>1</v>
      </c>
      <c r="N24" s="23"/>
      <c r="O24" s="24" t="str">
        <f>IF(+Txx(F24)+Txx(G24)+Txx(H24)+Txx(I24)+Txx(J24)&gt;$Q$3/1440,"Över respit"," ")</f>
        <v> </v>
      </c>
      <c r="P24" s="24"/>
      <c r="R24" s="20">
        <f>B24</f>
        <v>22</v>
      </c>
    </row>
    <row r="25" spans="1:18" s="22" customFormat="1" ht="12.75" customHeight="1">
      <c r="A25" s="19"/>
      <c r="B25" s="20"/>
      <c r="C25" s="2"/>
      <c r="D25" s="2" t="s">
        <v>23</v>
      </c>
      <c r="E25" s="2"/>
      <c r="F25" s="20">
        <v>0</v>
      </c>
      <c r="G25" s="20">
        <v>20</v>
      </c>
      <c r="H25" s="20">
        <v>10</v>
      </c>
      <c r="I25" s="20">
        <v>0</v>
      </c>
      <c r="J25" s="20">
        <v>30</v>
      </c>
      <c r="K25" s="21"/>
      <c r="L25" s="25"/>
      <c r="M25" s="26"/>
      <c r="N25" s="23"/>
      <c r="O25" s="24"/>
      <c r="P25" s="24"/>
      <c r="R25" s="20"/>
    </row>
    <row r="26" spans="1:18" s="5" customFormat="1" ht="22.5" customHeight="1">
      <c r="A26" s="4"/>
      <c r="B26" s="4"/>
      <c r="C26" s="9" t="s">
        <v>96</v>
      </c>
      <c r="D26" s="12"/>
      <c r="E26" s="27"/>
      <c r="F26" s="10"/>
      <c r="G26" s="10"/>
      <c r="H26" s="10"/>
      <c r="I26" s="10"/>
      <c r="J26" s="10"/>
      <c r="K26" s="10"/>
      <c r="L26" s="10"/>
      <c r="M26" s="1"/>
      <c r="N26" s="8"/>
      <c r="R26" s="4"/>
    </row>
    <row r="27" spans="1:18" s="18" customFormat="1" ht="12.75">
      <c r="A27" s="13" t="s">
        <v>0</v>
      </c>
      <c r="B27" s="13" t="s">
        <v>1</v>
      </c>
      <c r="C27" s="14" t="s">
        <v>15</v>
      </c>
      <c r="D27" s="15" t="s">
        <v>14</v>
      </c>
      <c r="E27" s="15" t="s">
        <v>3</v>
      </c>
      <c r="F27" s="16" t="s">
        <v>16</v>
      </c>
      <c r="G27" s="16" t="s">
        <v>17</v>
      </c>
      <c r="H27" s="16" t="s">
        <v>18</v>
      </c>
      <c r="I27" s="16" t="s">
        <v>19</v>
      </c>
      <c r="J27" s="16"/>
      <c r="K27" s="16" t="s">
        <v>4</v>
      </c>
      <c r="L27" s="16" t="s">
        <v>5</v>
      </c>
      <c r="M27" s="1"/>
      <c r="N27" s="17"/>
      <c r="P27" s="18" t="s">
        <v>6</v>
      </c>
      <c r="Q27" s="18">
        <v>90</v>
      </c>
      <c r="R27" s="13" t="s">
        <v>1</v>
      </c>
    </row>
    <row r="28" spans="1:18" s="22" customFormat="1" ht="12.75" customHeight="1">
      <c r="A28" s="19">
        <v>1</v>
      </c>
      <c r="B28" s="2">
        <v>11</v>
      </c>
      <c r="C28" s="2" t="s">
        <v>33</v>
      </c>
      <c r="D28" s="2" t="s">
        <v>34</v>
      </c>
      <c r="E28" s="2" t="s">
        <v>11</v>
      </c>
      <c r="F28" s="21">
        <v>2.45</v>
      </c>
      <c r="G28" s="21">
        <v>7.01</v>
      </c>
      <c r="H28" s="21">
        <v>3.3</v>
      </c>
      <c r="I28" s="21">
        <v>0</v>
      </c>
      <c r="J28" s="21"/>
      <c r="K28" s="21">
        <v>0</v>
      </c>
      <c r="L28" s="25">
        <f>Txx(F28)+Txx(F29)+Txx(G28)+Txx(G29)+Txx(H28)+Txx(H29)+Txx(I28)+Txx(I29)+Txx(J28)+Txx(J29)+Txx(K28)</f>
        <v>0.01129629656120583</v>
      </c>
      <c r="M28" s="26">
        <v>1</v>
      </c>
      <c r="N28" s="23"/>
      <c r="O28" s="24" t="str">
        <f>IF(+Txx(F28)+Txx(G28)+Txx(H28)+Txx(I28)+Txx(J28)&gt;$Q$3/1440,"Över respit"," ")</f>
        <v> </v>
      </c>
      <c r="P28" s="24"/>
      <c r="R28" s="20">
        <f>B28</f>
        <v>11</v>
      </c>
    </row>
    <row r="29" spans="1:18" s="22" customFormat="1" ht="12.75" customHeight="1">
      <c r="A29" s="19"/>
      <c r="B29" s="20"/>
      <c r="C29" s="2"/>
      <c r="D29" s="2" t="s">
        <v>88</v>
      </c>
      <c r="E29" s="2"/>
      <c r="F29" s="20">
        <v>3</v>
      </c>
      <c r="G29" s="20"/>
      <c r="H29" s="20">
        <v>0</v>
      </c>
      <c r="I29" s="20">
        <v>0</v>
      </c>
      <c r="J29" s="20"/>
      <c r="K29" s="21"/>
      <c r="L29" s="25"/>
      <c r="M29" s="26"/>
      <c r="N29" s="23"/>
      <c r="O29" s="24"/>
      <c r="P29" s="24"/>
      <c r="R29" s="20"/>
    </row>
    <row r="30" spans="1:18" s="22" customFormat="1" ht="12.75" customHeight="1">
      <c r="A30" s="19">
        <v>2</v>
      </c>
      <c r="B30" s="2">
        <v>10</v>
      </c>
      <c r="C30" s="2" t="s">
        <v>31</v>
      </c>
      <c r="D30" s="2" t="s">
        <v>32</v>
      </c>
      <c r="E30" s="2"/>
      <c r="F30" s="21">
        <v>1.5</v>
      </c>
      <c r="G30" s="21">
        <v>4.53</v>
      </c>
      <c r="H30" s="21">
        <v>6.48</v>
      </c>
      <c r="I30" s="21">
        <v>0</v>
      </c>
      <c r="J30" s="21"/>
      <c r="K30" s="21">
        <v>0</v>
      </c>
      <c r="L30" s="25">
        <f>Txx(F30)+Txx(F31)+Txx(G30)+Txx(G31)+Txx(H30)+Txx(H31)+Txx(I30)+Txx(I31)+Txx(J30)+Txx(J31)+Txx(K30)</f>
        <v>0.01633101878342805</v>
      </c>
      <c r="M30" s="26">
        <v>1</v>
      </c>
      <c r="N30" s="23"/>
      <c r="O30" s="24" t="str">
        <f>IF(+Txx(F30)+Txx(G30)+Txx(H30)+Txx(I30)+Txx(J30)&gt;$Q$3/1440,"Över respit"," ")</f>
        <v> </v>
      </c>
      <c r="P30" s="24"/>
      <c r="R30" s="20">
        <f>B30</f>
        <v>10</v>
      </c>
    </row>
    <row r="31" spans="1:18" s="22" customFormat="1" ht="12.75" customHeight="1">
      <c r="A31" s="19"/>
      <c r="B31" s="2"/>
      <c r="C31" s="2"/>
      <c r="D31" s="2" t="s">
        <v>23</v>
      </c>
      <c r="E31" s="2"/>
      <c r="F31" s="20">
        <v>0</v>
      </c>
      <c r="G31" s="20">
        <v>10</v>
      </c>
      <c r="H31" s="20">
        <v>0</v>
      </c>
      <c r="I31" s="20">
        <v>0</v>
      </c>
      <c r="J31" s="20"/>
      <c r="K31" s="21"/>
      <c r="L31" s="25"/>
      <c r="M31" s="26"/>
      <c r="N31" s="23"/>
      <c r="O31" s="24"/>
      <c r="P31" s="24"/>
      <c r="R31" s="20"/>
    </row>
    <row r="32" spans="1:18" s="5" customFormat="1" ht="49.5" customHeight="1">
      <c r="A32" s="4"/>
      <c r="B32" s="4"/>
      <c r="D32" s="6" t="s">
        <v>24</v>
      </c>
      <c r="E32" s="7"/>
      <c r="F32" s="10"/>
      <c r="G32" s="10"/>
      <c r="H32" s="10"/>
      <c r="I32" s="10"/>
      <c r="J32" s="10"/>
      <c r="K32" s="10"/>
      <c r="L32" s="10"/>
      <c r="M32" s="1"/>
      <c r="N32" s="8"/>
      <c r="R32" s="4"/>
    </row>
    <row r="33" spans="1:18" s="5" customFormat="1" ht="22.5" customHeight="1">
      <c r="A33" s="4"/>
      <c r="B33" s="4"/>
      <c r="C33" s="9" t="s">
        <v>100</v>
      </c>
      <c r="D33" s="12"/>
      <c r="E33" s="27"/>
      <c r="F33" s="10"/>
      <c r="G33" s="10"/>
      <c r="H33" s="10"/>
      <c r="I33" s="10"/>
      <c r="J33" s="10"/>
      <c r="K33" s="10"/>
      <c r="L33" s="10"/>
      <c r="M33" s="1"/>
      <c r="N33" s="8"/>
      <c r="R33" s="4"/>
    </row>
    <row r="34" spans="1:18" s="18" customFormat="1" ht="12.75">
      <c r="A34" s="13" t="s">
        <v>0</v>
      </c>
      <c r="B34" s="13" t="s">
        <v>1</v>
      </c>
      <c r="C34" s="14" t="s">
        <v>15</v>
      </c>
      <c r="D34" s="15" t="s">
        <v>14</v>
      </c>
      <c r="E34" s="15" t="s">
        <v>3</v>
      </c>
      <c r="F34" s="16" t="s">
        <v>16</v>
      </c>
      <c r="G34" s="16" t="s">
        <v>17</v>
      </c>
      <c r="H34" s="16" t="s">
        <v>19</v>
      </c>
      <c r="I34" s="16"/>
      <c r="J34" s="16"/>
      <c r="K34" s="16" t="s">
        <v>4</v>
      </c>
      <c r="L34" s="16" t="s">
        <v>5</v>
      </c>
      <c r="M34" s="1"/>
      <c r="N34" s="17"/>
      <c r="P34" s="18" t="s">
        <v>6</v>
      </c>
      <c r="Q34" s="18">
        <v>90</v>
      </c>
      <c r="R34" s="13" t="s">
        <v>1</v>
      </c>
    </row>
    <row r="35" spans="1:18" s="22" customFormat="1" ht="12.75" customHeight="1">
      <c r="A35" s="19">
        <v>2</v>
      </c>
      <c r="B35" s="2">
        <v>5</v>
      </c>
      <c r="C35" s="2" t="s">
        <v>86</v>
      </c>
      <c r="D35" s="2" t="s">
        <v>25</v>
      </c>
      <c r="E35" s="2" t="s">
        <v>26</v>
      </c>
      <c r="F35" s="21">
        <v>2.15</v>
      </c>
      <c r="G35" s="21">
        <v>18.54</v>
      </c>
      <c r="H35" s="21">
        <v>0</v>
      </c>
      <c r="I35" s="21"/>
      <c r="J35" s="21"/>
      <c r="K35" s="21">
        <v>0</v>
      </c>
      <c r="L35" s="25" t="s">
        <v>99</v>
      </c>
      <c r="M35" s="26">
        <v>1</v>
      </c>
      <c r="N35" s="23"/>
      <c r="O35" s="24" t="str">
        <f>IF(+Txx(F35)+Txx(G35)+Txx(H35)+Txx(I35)+Txx(J35)&gt;$Q$3/1440,"Över respit"," ")</f>
        <v> </v>
      </c>
      <c r="P35" s="24"/>
      <c r="R35" s="20">
        <f>B35</f>
        <v>5</v>
      </c>
    </row>
    <row r="36" spans="1:18" s="22" customFormat="1" ht="12.75" customHeight="1">
      <c r="A36" s="19"/>
      <c r="B36" s="2"/>
      <c r="C36" s="2"/>
      <c r="D36" s="2" t="s">
        <v>87</v>
      </c>
      <c r="E36" s="2"/>
      <c r="F36" s="20">
        <v>0</v>
      </c>
      <c r="G36" s="20">
        <v>0</v>
      </c>
      <c r="H36" s="20">
        <v>0</v>
      </c>
      <c r="I36" s="20"/>
      <c r="J36" s="20"/>
      <c r="K36" s="21"/>
      <c r="L36" s="25"/>
      <c r="M36" s="26"/>
      <c r="N36" s="23"/>
      <c r="O36" s="24"/>
      <c r="P36" s="24"/>
      <c r="R36" s="20"/>
    </row>
    <row r="37" spans="1:18" s="22" customFormat="1" ht="12.75" customHeight="1">
      <c r="A37" s="19">
        <v>3</v>
      </c>
      <c r="B37" s="2">
        <v>6</v>
      </c>
      <c r="C37" s="2" t="s">
        <v>28</v>
      </c>
      <c r="D37" s="2" t="s">
        <v>29</v>
      </c>
      <c r="E37" s="2" t="s">
        <v>26</v>
      </c>
      <c r="F37" s="21">
        <v>3.1</v>
      </c>
      <c r="G37" s="21">
        <v>20.24</v>
      </c>
      <c r="H37" s="21">
        <v>0</v>
      </c>
      <c r="I37" s="21"/>
      <c r="J37" s="21"/>
      <c r="K37" s="21">
        <v>0</v>
      </c>
      <c r="L37" s="25" t="s">
        <v>99</v>
      </c>
      <c r="M37" s="26">
        <v>1</v>
      </c>
      <c r="N37" s="23"/>
      <c r="O37" s="24" t="str">
        <f>IF(+Txx(F37)+Txx(G37)+Txx(H37)+Txx(I37)+Txx(J37)&gt;$Q$3/1440,"Över respit"," ")</f>
        <v> </v>
      </c>
      <c r="P37" s="24"/>
      <c r="R37" s="20">
        <f>B37</f>
        <v>6</v>
      </c>
    </row>
    <row r="38" spans="1:18" s="22" customFormat="1" ht="12.75" customHeight="1">
      <c r="A38" s="19"/>
      <c r="B38" s="2"/>
      <c r="C38" s="2" t="s">
        <v>54</v>
      </c>
      <c r="D38" s="2" t="s">
        <v>30</v>
      </c>
      <c r="E38" s="2"/>
      <c r="F38" s="20">
        <v>0</v>
      </c>
      <c r="G38" s="20">
        <v>20</v>
      </c>
      <c r="H38" s="20">
        <v>0</v>
      </c>
      <c r="I38" s="20"/>
      <c r="J38" s="20"/>
      <c r="K38" s="21"/>
      <c r="L38" s="25"/>
      <c r="M38" s="26"/>
      <c r="N38" s="23"/>
      <c r="O38" s="24"/>
      <c r="P38" s="24"/>
      <c r="R38" s="20"/>
    </row>
  </sheetData>
  <sheetProtection password="DD0D" sheet="1" objects="1" scenarios="1"/>
  <printOptions/>
  <pageMargins left="0.3937007874015748" right="0.3937007874015748" top="0.5905511811023623" bottom="0.5905511811023623" header="0.5118110236220472" footer="0.5118110236220472"/>
  <pageSetup fitToHeight="2" orientation="landscape" paperSize="9" r:id="rId2"/>
  <headerFooter alignWithMargins="0">
    <oddFooter>&amp;CSida &amp;P(&amp;N)</oddFooter>
  </headerFooter>
  <rowBreaks count="1" manualBreakCount="1">
    <brk id="31" max="11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2"/>
  <dimension ref="A1:N26"/>
  <sheetViews>
    <sheetView workbookViewId="0" topLeftCell="A1">
      <selection activeCell="A8" sqref="A8:IV8"/>
    </sheetView>
  </sheetViews>
  <sheetFormatPr defaultColWidth="9.140625" defaultRowHeight="12.75"/>
  <cols>
    <col min="2" max="2" width="18.28125" style="0" bestFit="1" customWidth="1"/>
    <col min="3" max="3" width="15.421875" style="0" bestFit="1" customWidth="1"/>
    <col min="4" max="4" width="10.57421875" style="0" bestFit="1" customWidth="1"/>
    <col min="5" max="5" width="25.28125" style="0" bestFit="1" customWidth="1"/>
  </cols>
  <sheetData>
    <row r="1" spans="1:14" s="33" customFormat="1" ht="49.5" customHeight="1">
      <c r="A1" s="32"/>
      <c r="B1" s="32"/>
      <c r="C1" s="28" t="s">
        <v>24</v>
      </c>
      <c r="E1" s="29"/>
      <c r="F1" s="30"/>
      <c r="G1" s="30"/>
      <c r="H1" s="30"/>
      <c r="I1" s="30"/>
      <c r="J1" s="30"/>
      <c r="K1" s="30"/>
      <c r="L1" s="30"/>
      <c r="M1" s="34"/>
      <c r="N1" s="35"/>
    </row>
    <row r="2" s="31" customFormat="1" ht="15.75">
      <c r="A2" s="31" t="s">
        <v>56</v>
      </c>
    </row>
    <row r="3" s="31" customFormat="1" ht="15.75">
      <c r="B3" s="31" t="s">
        <v>26</v>
      </c>
    </row>
    <row r="4" spans="1:7" ht="12.75">
      <c r="A4" t="s">
        <v>57</v>
      </c>
      <c r="B4" t="s">
        <v>58</v>
      </c>
      <c r="C4" t="s">
        <v>59</v>
      </c>
      <c r="D4" t="s">
        <v>8</v>
      </c>
      <c r="E4" t="s">
        <v>2</v>
      </c>
      <c r="F4" t="s">
        <v>3</v>
      </c>
      <c r="G4" t="s">
        <v>7</v>
      </c>
    </row>
    <row r="6" spans="1:6" ht="12.75">
      <c r="A6">
        <v>5</v>
      </c>
      <c r="B6" t="s">
        <v>60</v>
      </c>
      <c r="C6" t="s">
        <v>61</v>
      </c>
      <c r="D6" t="s">
        <v>27</v>
      </c>
      <c r="E6" t="s">
        <v>25</v>
      </c>
      <c r="F6" t="s">
        <v>26</v>
      </c>
    </row>
    <row r="7" spans="1:9" ht="12.75">
      <c r="A7">
        <v>6</v>
      </c>
      <c r="B7" t="s">
        <v>62</v>
      </c>
      <c r="C7" t="s">
        <v>63</v>
      </c>
      <c r="D7" t="s">
        <v>30</v>
      </c>
      <c r="E7" t="s">
        <v>29</v>
      </c>
      <c r="F7" t="s">
        <v>26</v>
      </c>
      <c r="G7" t="s">
        <v>53</v>
      </c>
      <c r="I7" t="s">
        <v>64</v>
      </c>
    </row>
    <row r="9" s="31" customFormat="1" ht="15.75">
      <c r="B9" s="31" t="s">
        <v>65</v>
      </c>
    </row>
    <row r="10" spans="1:6" ht="12.75">
      <c r="A10" t="s">
        <v>57</v>
      </c>
      <c r="B10" t="s">
        <v>58</v>
      </c>
      <c r="C10" t="s">
        <v>59</v>
      </c>
      <c r="D10" t="s">
        <v>8</v>
      </c>
      <c r="E10" t="s">
        <v>2</v>
      </c>
      <c r="F10" t="s">
        <v>3</v>
      </c>
    </row>
    <row r="11" spans="1:6" ht="12.75">
      <c r="A11">
        <v>10</v>
      </c>
      <c r="B11" t="s">
        <v>66</v>
      </c>
      <c r="C11" t="s">
        <v>67</v>
      </c>
      <c r="E11" t="s">
        <v>32</v>
      </c>
      <c r="F11" t="s">
        <v>11</v>
      </c>
    </row>
    <row r="12" spans="1:6" ht="12.75">
      <c r="A12">
        <v>11</v>
      </c>
      <c r="B12" t="s">
        <v>68</v>
      </c>
      <c r="C12" t="s">
        <v>69</v>
      </c>
      <c r="D12" t="s">
        <v>23</v>
      </c>
      <c r="E12" t="s">
        <v>34</v>
      </c>
      <c r="F12" t="s">
        <v>11</v>
      </c>
    </row>
    <row r="16" s="31" customFormat="1" ht="15.75">
      <c r="B16" s="31" t="s">
        <v>70</v>
      </c>
    </row>
    <row r="17" spans="1:6" ht="12.75">
      <c r="A17" t="s">
        <v>57</v>
      </c>
      <c r="B17" t="s">
        <v>58</v>
      </c>
      <c r="C17" t="s">
        <v>59</v>
      </c>
      <c r="D17" t="s">
        <v>8</v>
      </c>
      <c r="E17" t="s">
        <v>2</v>
      </c>
      <c r="F17" t="s">
        <v>3</v>
      </c>
    </row>
    <row r="18" spans="1:6" ht="12.75">
      <c r="A18">
        <v>15</v>
      </c>
      <c r="B18" t="s">
        <v>71</v>
      </c>
      <c r="C18" t="s">
        <v>72</v>
      </c>
      <c r="D18" t="s">
        <v>27</v>
      </c>
      <c r="E18" t="s">
        <v>36</v>
      </c>
      <c r="F18" t="s">
        <v>11</v>
      </c>
    </row>
    <row r="19" spans="1:9" ht="12.75">
      <c r="A19">
        <v>16</v>
      </c>
      <c r="B19" t="s">
        <v>73</v>
      </c>
      <c r="C19" t="s">
        <v>50</v>
      </c>
      <c r="D19" t="s">
        <v>39</v>
      </c>
      <c r="E19" t="s">
        <v>38</v>
      </c>
      <c r="F19" t="s">
        <v>10</v>
      </c>
      <c r="G19" t="s">
        <v>53</v>
      </c>
      <c r="I19" t="s">
        <v>64</v>
      </c>
    </row>
    <row r="20" spans="1:6" ht="12.75">
      <c r="A20">
        <v>18</v>
      </c>
      <c r="B20" t="s">
        <v>74</v>
      </c>
      <c r="C20" t="s">
        <v>51</v>
      </c>
      <c r="D20" t="s">
        <v>40</v>
      </c>
      <c r="E20" t="s">
        <v>32</v>
      </c>
      <c r="F20" t="s">
        <v>10</v>
      </c>
    </row>
    <row r="21" spans="1:6" ht="12.75">
      <c r="A21">
        <v>19</v>
      </c>
      <c r="B21" t="s">
        <v>75</v>
      </c>
      <c r="C21" t="s">
        <v>52</v>
      </c>
      <c r="D21" t="s">
        <v>41</v>
      </c>
      <c r="E21" t="s">
        <v>13</v>
      </c>
      <c r="F21" t="s">
        <v>10</v>
      </c>
    </row>
    <row r="22" spans="1:6" ht="12.75">
      <c r="A22">
        <v>20</v>
      </c>
      <c r="B22" t="s">
        <v>76</v>
      </c>
      <c r="C22" t="s">
        <v>77</v>
      </c>
      <c r="D22" t="s">
        <v>44</v>
      </c>
      <c r="E22" t="s">
        <v>43</v>
      </c>
      <c r="F22" t="s">
        <v>9</v>
      </c>
    </row>
    <row r="23" spans="1:6" ht="12.75">
      <c r="A23">
        <v>21</v>
      </c>
      <c r="B23" t="s">
        <v>78</v>
      </c>
      <c r="C23" t="s">
        <v>79</v>
      </c>
      <c r="D23" t="s">
        <v>46</v>
      </c>
      <c r="E23" t="s">
        <v>12</v>
      </c>
      <c r="F23" t="s">
        <v>9</v>
      </c>
    </row>
    <row r="24" spans="1:6" ht="12.75">
      <c r="A24">
        <v>22</v>
      </c>
      <c r="B24" t="s">
        <v>80</v>
      </c>
      <c r="C24" t="s">
        <v>81</v>
      </c>
      <c r="D24" t="s">
        <v>23</v>
      </c>
      <c r="E24" t="s">
        <v>20</v>
      </c>
      <c r="F24" t="s">
        <v>11</v>
      </c>
    </row>
    <row r="25" spans="1:6" ht="12.75">
      <c r="A25">
        <v>23</v>
      </c>
      <c r="B25" t="s">
        <v>82</v>
      </c>
      <c r="C25" t="s">
        <v>83</v>
      </c>
      <c r="D25" t="s">
        <v>40</v>
      </c>
      <c r="E25" t="s">
        <v>47</v>
      </c>
      <c r="F25" t="s">
        <v>9</v>
      </c>
    </row>
    <row r="26" spans="1:6" ht="12.75">
      <c r="A26">
        <v>24</v>
      </c>
      <c r="B26" t="s">
        <v>84</v>
      </c>
      <c r="C26" t="s">
        <v>85</v>
      </c>
      <c r="D26" t="s">
        <v>40</v>
      </c>
      <c r="E26" t="s">
        <v>49</v>
      </c>
      <c r="F26" t="s">
        <v>9</v>
      </c>
    </row>
  </sheetData>
  <printOptions/>
  <pageMargins left="0.75" right="0.75" top="1" bottom="1" header="0.5" footer="0.5"/>
  <pageSetup fitToHeight="2" horizontalDpi="300" verticalDpi="300" orientation="landscape" paperSize="9" scale="79" r:id="rId2"/>
  <headerFooter alignWithMargins="0">
    <oddFooter>&amp;CSida &amp;P av &amp;N</oddFooter>
  </headerFooter>
  <rowBreaks count="1" manualBreakCount="1">
    <brk id="52" max="6553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Resultatlista 2002-05-04</dc:title>
  <dc:subject/>
  <dc:creator>B-I Larsson</dc:creator>
  <cp:keywords/>
  <dc:description/>
  <cp:lastModifiedBy>Maria Berglind</cp:lastModifiedBy>
  <cp:lastPrinted>2004-11-06T21:32:42Z</cp:lastPrinted>
  <dcterms:created xsi:type="dcterms:W3CDTF">1998-09-28T18:18:33Z</dcterms:created>
  <dcterms:modified xsi:type="dcterms:W3CDTF">2004-11-07T07:55:52Z</dcterms:modified>
  <cp:category/>
  <cp:version/>
  <cp:contentType/>
  <cp:contentStatus/>
</cp:coreProperties>
</file>